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le\OneDrive\Old\Documentos\Home Office\Home Office\03 Laboratórios COVID\Arquivos para Licitação - Obras\"/>
    </mc:Choice>
  </mc:AlternateContent>
  <xr:revisionPtr revIDLastSave="0" documentId="13_ncr:1_{344DFCCD-CC6E-4A6A-BB66-A23666B69243}" xr6:coauthVersionLast="45" xr6:coauthVersionMax="45" xr10:uidLastSave="{00000000-0000-0000-0000-000000000000}"/>
  <bookViews>
    <workbookView xWindow="26190" yWindow="1545" windowWidth="10860" windowHeight="11505" xr2:uid="{B00E540A-0B19-4799-996C-33E6B7F46098}"/>
  </bookViews>
  <sheets>
    <sheet name="BDI" sheetId="1" r:id="rId1"/>
  </sheets>
  <externalReferences>
    <externalReference r:id="rId2"/>
  </externalReferences>
  <definedNames>
    <definedName name="JR_PAGE_ANCHOR_1_1">#REF!</definedName>
    <definedName name="JR_PAGE_ANCHOR_10_1">'[1]ENCARGOS SOCIAIS'!#REF!</definedName>
    <definedName name="JR_PAGE_ANCHOR_2_1">#REF!</definedName>
    <definedName name="JR_PAGE_ANCHOR_4_1">#REF!</definedName>
    <definedName name="JR_PAGE_ANCHOR_5_1">#REF!</definedName>
    <definedName name="JR_PAGE_ANCHOR_6_1">#REF!</definedName>
    <definedName name="JR_PAGE_ANCHOR_7_1">#REF!</definedName>
    <definedName name="JR_PAGE_ANCHOR_9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E43" i="1" s="1"/>
  <c r="E41" i="1"/>
  <c r="E40" i="1"/>
  <c r="E39" i="1"/>
  <c r="C28" i="1"/>
  <c r="C24" i="1" s="1"/>
  <c r="E24" i="1" s="1"/>
  <c r="C33" i="1" s="1"/>
  <c r="E22" i="1"/>
  <c r="E21" i="1"/>
  <c r="E20" i="1"/>
  <c r="C52" i="1" l="1"/>
</calcChain>
</file>

<file path=xl/sharedStrings.xml><?xml version="1.0" encoding="utf-8"?>
<sst xmlns="http://schemas.openxmlformats.org/spreadsheetml/2006/main" count="54" uniqueCount="31">
  <si>
    <t>UNIVERSIDADE FEDERAL DO SUL DA BAHIA</t>
  </si>
  <si>
    <r>
      <t xml:space="preserve">CNPJ: </t>
    </r>
    <r>
      <rPr>
        <sz val="11"/>
        <rFont val="Bookman Old Style"/>
        <family val="1"/>
      </rPr>
      <t>18.560.547/001-07</t>
    </r>
  </si>
  <si>
    <t>TABELA DE BDI</t>
  </si>
  <si>
    <t xml:space="preserve">
Os valores de BDI foram calculados com o emprego da fórmula:</t>
  </si>
  <si>
    <t>B.D.I. PARA OBRAS DE EDIFICAÇÕES - REFORMA</t>
  </si>
  <si>
    <t>CONFORME ACÓRDÃO Nº 2622/2013 – TCU</t>
  </si>
  <si>
    <t>%</t>
  </si>
  <si>
    <t>ADMINISTRAÇÃO CENTRAL :</t>
  </si>
  <si>
    <t>AC =</t>
  </si>
  <si>
    <t xml:space="preserve"> 1+AC+S+R+G:</t>
  </si>
  <si>
    <t>DESPESAS FINANCEIRAS :</t>
  </si>
  <si>
    <t>DF =</t>
  </si>
  <si>
    <t>1 + DF:</t>
  </si>
  <si>
    <t>RISCOS:</t>
  </si>
  <si>
    <t>R =</t>
  </si>
  <si>
    <t>1 + L :</t>
  </si>
  <si>
    <t>SEGUROS E GARANTIAS:</t>
  </si>
  <si>
    <t>S+G=</t>
  </si>
  <si>
    <t>TRIBUTOS :</t>
  </si>
  <si>
    <t>T =</t>
  </si>
  <si>
    <t>1 - T :</t>
  </si>
  <si>
    <t>pis:</t>
  </si>
  <si>
    <t>cofins:</t>
  </si>
  <si>
    <t>contribuição inss:</t>
  </si>
  <si>
    <t>iss:</t>
  </si>
  <si>
    <t>LUCRO BRUTO :</t>
  </si>
  <si>
    <t>L =</t>
  </si>
  <si>
    <t>B.D.I.:</t>
  </si>
  <si>
    <t>B.D.I. PARA EQUIPAMENTOS, MATERIAIS E SERVIÇOS DIFERENCIADOS</t>
  </si>
  <si>
    <r>
      <t xml:space="preserve">OBRA: </t>
    </r>
    <r>
      <rPr>
        <sz val="11"/>
        <rFont val="Bookman Old Style"/>
        <family val="1"/>
      </rPr>
      <t xml:space="preserve"> LABORATÓRIO DE BIOLOGIA MOLECULAR - CSC</t>
    </r>
  </si>
  <si>
    <r>
      <t xml:space="preserve">DATA: </t>
    </r>
    <r>
      <rPr>
        <sz val="11"/>
        <rFont val="Bookman Old Style"/>
        <family val="1"/>
      </rPr>
      <t>28/11/2020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</si>
</sst>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rgb="FF003366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11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>
      <alignment vertical="center"/>
    </xf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0" xfId="2" applyAlignment="1"/>
    <xf numFmtId="0" fontId="7" fillId="0" borderId="4" xfId="1" applyFont="1" applyBorder="1"/>
    <xf numFmtId="43" fontId="9" fillId="0" borderId="5" xfId="3" applyFont="1" applyBorder="1" applyAlignment="1">
      <alignment horizontal="center"/>
    </xf>
    <xf numFmtId="4" fontId="9" fillId="0" borderId="5" xfId="3" applyNumberFormat="1" applyFont="1" applyBorder="1" applyAlignment="1">
      <alignment horizontal="center"/>
    </xf>
    <xf numFmtId="43" fontId="9" fillId="0" borderId="5" xfId="3" applyFont="1" applyBorder="1"/>
    <xf numFmtId="43" fontId="9" fillId="0" borderId="6" xfId="3" applyFont="1" applyBorder="1"/>
    <xf numFmtId="0" fontId="7" fillId="0" borderId="7" xfId="1" applyFont="1" applyBorder="1"/>
    <xf numFmtId="43" fontId="9" fillId="0" borderId="0" xfId="3" applyFont="1" applyAlignment="1">
      <alignment horizontal="center"/>
    </xf>
    <xf numFmtId="4" fontId="9" fillId="0" borderId="0" xfId="3" applyNumberFormat="1" applyFont="1" applyAlignment="1">
      <alignment horizontal="center"/>
    </xf>
    <xf numFmtId="43" fontId="9" fillId="0" borderId="0" xfId="3" applyFont="1"/>
    <xf numFmtId="43" fontId="9" fillId="0" borderId="8" xfId="3" applyFont="1" applyBorder="1"/>
    <xf numFmtId="0" fontId="10" fillId="0" borderId="7" xfId="1" applyFont="1" applyBorder="1"/>
    <xf numFmtId="164" fontId="11" fillId="0" borderId="0" xfId="1" applyNumberFormat="1" applyFont="1"/>
    <xf numFmtId="0" fontId="11" fillId="0" borderId="0" xfId="1" applyFont="1"/>
    <xf numFmtId="0" fontId="11" fillId="0" borderId="8" xfId="1" applyFont="1" applyBorder="1"/>
    <xf numFmtId="0" fontId="11" fillId="0" borderId="7" xfId="1" applyFont="1" applyBorder="1"/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right"/>
    </xf>
    <xf numFmtId="4" fontId="7" fillId="3" borderId="0" xfId="3" applyNumberFormat="1" applyFont="1" applyFill="1" applyAlignment="1">
      <alignment horizontal="center" vertical="center"/>
    </xf>
    <xf numFmtId="0" fontId="7" fillId="0" borderId="0" xfId="1" applyFont="1" applyAlignment="1">
      <alignment horizontal="right"/>
    </xf>
    <xf numFmtId="165" fontId="7" fillId="0" borderId="8" xfId="3" applyNumberFormat="1" applyFont="1" applyBorder="1" applyAlignment="1">
      <alignment horizontal="center"/>
    </xf>
    <xf numFmtId="4" fontId="7" fillId="0" borderId="0" xfId="3" applyNumberFormat="1" applyFont="1" applyAlignment="1">
      <alignment horizontal="center" vertical="center"/>
    </xf>
    <xf numFmtId="0" fontId="11" fillId="0" borderId="7" xfId="1" applyFont="1" applyBorder="1" applyAlignment="1">
      <alignment horizontal="right"/>
    </xf>
    <xf numFmtId="0" fontId="11" fillId="0" borderId="0" xfId="1" applyFont="1" applyAlignment="1">
      <alignment horizontal="right"/>
    </xf>
    <xf numFmtId="4" fontId="11" fillId="0" borderId="8" xfId="4" applyNumberFormat="1" applyFont="1" applyBorder="1" applyAlignment="1">
      <alignment horizontal="center"/>
    </xf>
    <xf numFmtId="10" fontId="11" fillId="0" borderId="8" xfId="4" applyNumberFormat="1" applyFont="1" applyBorder="1" applyAlignment="1">
      <alignment horizontal="center"/>
    </xf>
    <xf numFmtId="0" fontId="10" fillId="0" borderId="7" xfId="1" applyFont="1" applyBorder="1" applyAlignment="1">
      <alignment vertical="justify"/>
    </xf>
    <xf numFmtId="0" fontId="11" fillId="0" borderId="9" xfId="1" applyFont="1" applyBorder="1"/>
    <xf numFmtId="164" fontId="12" fillId="0" borderId="10" xfId="1" applyNumberFormat="1" applyFont="1" applyBorder="1" applyAlignment="1">
      <alignment horizontal="right"/>
    </xf>
    <xf numFmtId="10" fontId="10" fillId="0" borderId="10" xfId="4" applyNumberFormat="1" applyFont="1" applyBorder="1" applyAlignment="1">
      <alignment horizontal="center"/>
    </xf>
    <xf numFmtId="0" fontId="11" fillId="0" borderId="10" xfId="1" applyFont="1" applyBorder="1"/>
    <xf numFmtId="0" fontId="11" fillId="0" borderId="11" xfId="1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5">
    <cellStyle name="Normal" xfId="0" builtinId="0"/>
    <cellStyle name="Normal 2" xfId="2" xr:uid="{E8BCEAA7-6AC4-421D-8A44-39DC37004F21}"/>
    <cellStyle name="Normal 2 2" xfId="1" xr:uid="{8D996F13-941B-47FD-B8EC-384CE435559E}"/>
    <cellStyle name="Porcentagem 2" xfId="4" xr:uid="{7297803A-8F81-462E-9A52-6B4A41DA73B3}"/>
    <cellStyle name="Vírgula 2" xfId="3" xr:uid="{B79D4DF3-F5CA-4F4F-82EF-92659FC7BE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995083</xdr:colOff>
      <xdr:row>0</xdr:row>
      <xdr:rowOff>24652</xdr:rowOff>
    </xdr:from>
    <xdr:to>
      <xdr:col>4</xdr:col>
      <xdr:colOff>497245</xdr:colOff>
      <xdr:row>3</xdr:row>
      <xdr:rowOff>166295</xdr:rowOff>
    </xdr:to>
    <xdr:pic>
      <xdr:nvPicPr>
        <xdr:cNvPr id="2" name="Imagem 1" descr="ASSINATURA PRINCIPAL UFSB VERTICAL COM NOME POR EXTENSO">
          <a:extLst>
            <a:ext uri="{FF2B5EF4-FFF2-40B4-BE49-F238E27FC236}">
              <a16:creationId xmlns:a16="http://schemas.microsoft.com/office/drawing/2014/main" id="{4DADB31B-C723-4A07-855A-DA16A5DC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1283" y="24652"/>
          <a:ext cx="652782" cy="827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12549</xdr:colOff>
      <xdr:row>7</xdr:row>
      <xdr:rowOff>167193</xdr:rowOff>
    </xdr:from>
    <xdr:to>
      <xdr:col>4</xdr:col>
      <xdr:colOff>295835</xdr:colOff>
      <xdr:row>10</xdr:row>
      <xdr:rowOff>110267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D868E7-9D95-4EB3-8C8A-57DE7C57E85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" y="1691193"/>
          <a:ext cx="5320106" cy="2267174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le/OneDrive/Old/Documentos/Home%20Office/Home%20Office/03%20Laborat&#243;rios%20COVID/Lab.%20Covid%20CSC%20Rev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ILHA DE PROPOSTA GERAL"/>
      <sheetName val="PLANILHA DE PROPOSTA B"/>
      <sheetName val="ORCAMENTO B"/>
      <sheetName val="BDI"/>
      <sheetName val="CURVA"/>
      <sheetName val="ORCAMENTO A"/>
      <sheetName val="COMPOSICOES"/>
      <sheetName val="CRONOGRAMA B"/>
      <sheetName val="CRONOGRAMA A + B"/>
      <sheetName val="CRONOGRAMA A"/>
      <sheetName val="ENCARGOS SOCIAIS"/>
      <sheetName val="PLANILHA DE PROPOSTA A"/>
    </sheetNames>
    <sheetDataSet>
      <sheetData sheetId="0"/>
      <sheetData sheetId="1"/>
      <sheetData sheetId="2"/>
      <sheetData sheetId="3"/>
      <sheetData sheetId="4">
        <row r="33">
          <cell r="C33">
            <v>0.27039999999999997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AB11F-F0E1-465F-9AF4-02231798E076}">
  <dimension ref="A1:O52"/>
  <sheetViews>
    <sheetView tabSelected="1" zoomScale="85" zoomScaleNormal="85" workbookViewId="0">
      <selection activeCell="H8" sqref="H8"/>
    </sheetView>
  </sheetViews>
  <sheetFormatPr defaultColWidth="8.85546875" defaultRowHeight="15" x14ac:dyDescent="0.25"/>
  <cols>
    <col min="1" max="1" width="37.140625" style="3" customWidth="1"/>
    <col min="2" max="2" width="8.85546875" style="3"/>
    <col min="3" max="3" width="10.7109375" style="3" customWidth="1"/>
    <col min="4" max="4" width="16.7109375" style="3" bestFit="1" customWidth="1"/>
    <col min="5" max="13" width="8.85546875" style="3"/>
    <col min="14" max="14" width="16.140625" style="3" customWidth="1"/>
    <col min="15" max="15" width="11.42578125" style="3" customWidth="1"/>
    <col min="16" max="16384" width="8.85546875" style="3"/>
  </cols>
  <sheetData>
    <row r="1" spans="1:15" ht="18" customHeight="1" x14ac:dyDescent="0.25">
      <c r="A1" s="1" t="s">
        <v>0</v>
      </c>
      <c r="B1" s="2"/>
      <c r="C1"/>
      <c r="D1"/>
      <c r="E1"/>
    </row>
    <row r="2" spans="1:15" ht="18" customHeight="1" x14ac:dyDescent="0.25">
      <c r="A2" s="1" t="s">
        <v>1</v>
      </c>
      <c r="B2" s="4"/>
      <c r="C2" s="4"/>
      <c r="D2" s="4"/>
      <c r="E2"/>
    </row>
    <row r="3" spans="1:15" ht="18" customHeight="1" x14ac:dyDescent="0.25">
      <c r="A3" s="1" t="s">
        <v>29</v>
      </c>
      <c r="B3" s="4"/>
      <c r="C3" s="4"/>
      <c r="D3" s="4"/>
      <c r="E3"/>
    </row>
    <row r="4" spans="1:15" ht="18" customHeight="1" x14ac:dyDescent="0.25">
      <c r="A4" s="1" t="s">
        <v>30</v>
      </c>
      <c r="B4" s="4"/>
      <c r="C4" s="4"/>
      <c r="D4" s="4"/>
      <c r="E4"/>
    </row>
    <row r="5" spans="1:15" ht="18" customHeight="1" x14ac:dyDescent="0.25">
      <c r="A5" s="45" t="s">
        <v>2</v>
      </c>
      <c r="B5" s="46"/>
      <c r="C5" s="46"/>
      <c r="D5" s="46"/>
      <c r="E5" s="47"/>
    </row>
    <row r="6" spans="1:15" ht="15.75" thickBot="1" x14ac:dyDescent="0.3">
      <c r="A6"/>
      <c r="B6"/>
      <c r="C6"/>
      <c r="D6"/>
      <c r="E6"/>
    </row>
    <row r="7" spans="1:15" x14ac:dyDescent="0.25">
      <c r="A7" s="5" t="s">
        <v>3</v>
      </c>
      <c r="B7" s="6"/>
      <c r="C7" s="6"/>
      <c r="D7" s="6"/>
      <c r="E7" s="7"/>
    </row>
    <row r="8" spans="1:15" ht="154.15" customHeight="1" x14ac:dyDescent="0.25">
      <c r="A8" s="8"/>
      <c r="B8"/>
      <c r="C8"/>
      <c r="D8"/>
      <c r="E8" s="9"/>
    </row>
    <row r="9" spans="1:15" x14ac:dyDescent="0.25">
      <c r="A9" s="8"/>
      <c r="B9"/>
      <c r="C9"/>
      <c r="D9"/>
      <c r="E9" s="9"/>
      <c r="N9"/>
      <c r="O9"/>
    </row>
    <row r="10" spans="1:15" x14ac:dyDescent="0.25">
      <c r="A10" s="8"/>
      <c r="B10"/>
      <c r="C10"/>
      <c r="D10"/>
      <c r="E10" s="9"/>
      <c r="N10"/>
      <c r="O10"/>
    </row>
    <row r="11" spans="1:15" x14ac:dyDescent="0.25">
      <c r="A11" s="8"/>
      <c r="B11"/>
      <c r="C11"/>
      <c r="D11"/>
      <c r="E11" s="9"/>
    </row>
    <row r="12" spans="1:15" x14ac:dyDescent="0.25">
      <c r="A12" s="8"/>
      <c r="B12"/>
      <c r="C12"/>
      <c r="D12"/>
      <c r="E12" s="9"/>
    </row>
    <row r="13" spans="1:15" x14ac:dyDescent="0.25">
      <c r="A13" s="8"/>
      <c r="B13"/>
      <c r="C13"/>
      <c r="D13"/>
      <c r="E13" s="9"/>
    </row>
    <row r="14" spans="1:15" ht="15.75" thickBot="1" x14ac:dyDescent="0.3">
      <c r="A14" s="10"/>
      <c r="B14" s="11"/>
      <c r="C14" s="11"/>
      <c r="D14" s="11"/>
      <c r="E14" s="12"/>
    </row>
    <row r="15" spans="1:15" ht="15.75" thickBot="1" x14ac:dyDescent="0.25">
      <c r="A15" s="13"/>
      <c r="B15" s="13"/>
      <c r="C15" s="13"/>
      <c r="D15" s="13"/>
      <c r="E15" s="13"/>
    </row>
    <row r="16" spans="1:15" x14ac:dyDescent="0.2">
      <c r="A16" s="14" t="s">
        <v>4</v>
      </c>
      <c r="B16" s="15"/>
      <c r="C16" s="16"/>
      <c r="D16" s="17"/>
      <c r="E16" s="18"/>
    </row>
    <row r="17" spans="1:5" x14ac:dyDescent="0.2">
      <c r="A17" s="19" t="s">
        <v>5</v>
      </c>
      <c r="B17" s="20"/>
      <c r="C17" s="21"/>
      <c r="D17" s="22"/>
      <c r="E17" s="23"/>
    </row>
    <row r="18" spans="1:5" ht="18" x14ac:dyDescent="0.25">
      <c r="A18" s="24"/>
      <c r="B18" s="25"/>
      <c r="C18" s="26"/>
      <c r="D18" s="26"/>
      <c r="E18" s="27"/>
    </row>
    <row r="19" spans="1:5" ht="18" x14ac:dyDescent="0.25">
      <c r="A19" s="28"/>
      <c r="B19" s="25"/>
      <c r="C19" s="29" t="s">
        <v>6</v>
      </c>
      <c r="D19" s="26"/>
      <c r="E19" s="27"/>
    </row>
    <row r="20" spans="1:5" ht="18" x14ac:dyDescent="0.25">
      <c r="A20" s="19" t="s">
        <v>7</v>
      </c>
      <c r="B20" s="30" t="s">
        <v>8</v>
      </c>
      <c r="C20" s="31">
        <v>3</v>
      </c>
      <c r="D20" s="32" t="s">
        <v>9</v>
      </c>
      <c r="E20" s="33">
        <f>1+(C20+C22+C23)/100</f>
        <v>1.0507</v>
      </c>
    </row>
    <row r="21" spans="1:5" ht="18" x14ac:dyDescent="0.25">
      <c r="A21" s="19" t="s">
        <v>10</v>
      </c>
      <c r="B21" s="30" t="s">
        <v>11</v>
      </c>
      <c r="C21" s="34">
        <v>0.59</v>
      </c>
      <c r="D21" s="32" t="s">
        <v>12</v>
      </c>
      <c r="E21" s="33">
        <f>1+C21/100</f>
        <v>1.0059</v>
      </c>
    </row>
    <row r="22" spans="1:5" ht="18" x14ac:dyDescent="0.25">
      <c r="A22" s="19" t="s">
        <v>13</v>
      </c>
      <c r="B22" s="30" t="s">
        <v>14</v>
      </c>
      <c r="C22" s="31">
        <v>1.27</v>
      </c>
      <c r="D22" s="32" t="s">
        <v>15</v>
      </c>
      <c r="E22" s="33">
        <f>1+C29/100</f>
        <v>1.0740000000000001</v>
      </c>
    </row>
    <row r="23" spans="1:5" ht="18" x14ac:dyDescent="0.25">
      <c r="A23" s="19" t="s">
        <v>16</v>
      </c>
      <c r="B23" s="30" t="s">
        <v>17</v>
      </c>
      <c r="C23" s="31">
        <v>0.8</v>
      </c>
      <c r="D23" s="32"/>
      <c r="E23" s="33"/>
    </row>
    <row r="24" spans="1:5" ht="18" x14ac:dyDescent="0.25">
      <c r="A24" s="19" t="s">
        <v>18</v>
      </c>
      <c r="B24" s="30" t="s">
        <v>19</v>
      </c>
      <c r="C24" s="34">
        <f>SUM(C25:C28)</f>
        <v>10.65</v>
      </c>
      <c r="D24" s="32" t="s">
        <v>20</v>
      </c>
      <c r="E24" s="33">
        <f>1-C24/100</f>
        <v>0.89349999999999996</v>
      </c>
    </row>
    <row r="25" spans="1:5" ht="18" x14ac:dyDescent="0.25">
      <c r="A25" s="35"/>
      <c r="B25" s="36" t="s">
        <v>21</v>
      </c>
      <c r="C25" s="34">
        <v>0.65</v>
      </c>
      <c r="D25" s="32"/>
      <c r="E25" s="37"/>
    </row>
    <row r="26" spans="1:5" ht="18" x14ac:dyDescent="0.25">
      <c r="A26" s="35"/>
      <c r="B26" s="36" t="s">
        <v>22</v>
      </c>
      <c r="C26" s="34">
        <v>3</v>
      </c>
      <c r="D26" s="32"/>
      <c r="E26" s="37"/>
    </row>
    <row r="27" spans="1:5" ht="18" x14ac:dyDescent="0.25">
      <c r="A27" s="19"/>
      <c r="B27" s="36" t="s">
        <v>23</v>
      </c>
      <c r="C27" s="34">
        <v>4.5</v>
      </c>
      <c r="D27" s="32"/>
      <c r="E27" s="37"/>
    </row>
    <row r="28" spans="1:5" ht="18" x14ac:dyDescent="0.25">
      <c r="A28" s="28"/>
      <c r="B28" s="36" t="s">
        <v>24</v>
      </c>
      <c r="C28" s="34">
        <f>5/100*50</f>
        <v>2.5</v>
      </c>
      <c r="D28" s="32"/>
      <c r="E28" s="37"/>
    </row>
    <row r="29" spans="1:5" ht="18" x14ac:dyDescent="0.25">
      <c r="A29" s="19" t="s">
        <v>25</v>
      </c>
      <c r="B29" s="30" t="s">
        <v>26</v>
      </c>
      <c r="C29" s="34">
        <v>7.4</v>
      </c>
      <c r="D29" s="32"/>
      <c r="E29" s="38"/>
    </row>
    <row r="30" spans="1:5" ht="18" x14ac:dyDescent="0.25">
      <c r="A30" s="28"/>
      <c r="B30" s="25"/>
      <c r="C30" s="26"/>
      <c r="D30" s="32"/>
      <c r="E30" s="27"/>
    </row>
    <row r="31" spans="1:5" ht="18" x14ac:dyDescent="0.25">
      <c r="A31" s="28"/>
      <c r="B31" s="25"/>
      <c r="C31" s="26"/>
      <c r="D31" s="32"/>
      <c r="E31" s="27"/>
    </row>
    <row r="32" spans="1:5" ht="18" x14ac:dyDescent="0.25">
      <c r="A32" s="39"/>
      <c r="B32" s="25"/>
      <c r="C32" s="26"/>
      <c r="D32" s="26"/>
      <c r="E32" s="27"/>
    </row>
    <row r="33" spans="1:5" ht="18.75" thickBot="1" x14ac:dyDescent="0.3">
      <c r="A33" s="40"/>
      <c r="B33" s="41" t="s">
        <v>27</v>
      </c>
      <c r="C33" s="42">
        <f>ROUND(E20*E21*E22/E24-1,4)</f>
        <v>0.27039999999999997</v>
      </c>
      <c r="D33" s="43"/>
      <c r="E33" s="44"/>
    </row>
    <row r="34" spans="1:5" ht="15.75" thickBot="1" x14ac:dyDescent="0.25">
      <c r="A34" s="13"/>
      <c r="B34" s="13"/>
      <c r="C34" s="13"/>
      <c r="D34" s="13"/>
      <c r="E34" s="13"/>
    </row>
    <row r="35" spans="1:5" x14ac:dyDescent="0.2">
      <c r="A35" s="14" t="s">
        <v>28</v>
      </c>
      <c r="B35" s="15"/>
      <c r="C35" s="16"/>
      <c r="D35" s="17"/>
      <c r="E35" s="18"/>
    </row>
    <row r="36" spans="1:5" x14ac:dyDescent="0.2">
      <c r="A36" s="19" t="s">
        <v>5</v>
      </c>
      <c r="B36" s="20"/>
      <c r="C36" s="21"/>
      <c r="D36" s="22"/>
      <c r="E36" s="23"/>
    </row>
    <row r="37" spans="1:5" ht="18" x14ac:dyDescent="0.25">
      <c r="A37" s="24"/>
      <c r="B37" s="25"/>
      <c r="C37" s="26"/>
      <c r="D37" s="26"/>
      <c r="E37" s="27"/>
    </row>
    <row r="38" spans="1:5" ht="18" x14ac:dyDescent="0.25">
      <c r="A38" s="28"/>
      <c r="B38" s="25"/>
      <c r="C38" s="29" t="s">
        <v>6</v>
      </c>
      <c r="D38" s="26"/>
      <c r="E38" s="27"/>
    </row>
    <row r="39" spans="1:5" ht="18" x14ac:dyDescent="0.25">
      <c r="A39" s="19" t="s">
        <v>7</v>
      </c>
      <c r="B39" s="30" t="s">
        <v>8</v>
      </c>
      <c r="C39" s="31">
        <v>1.5</v>
      </c>
      <c r="D39" s="32" t="s">
        <v>9</v>
      </c>
      <c r="E39" s="33">
        <f>1+(C39+C41+C42)/100</f>
        <v>1.0283</v>
      </c>
    </row>
    <row r="40" spans="1:5" ht="18" x14ac:dyDescent="0.25">
      <c r="A40" s="19" t="s">
        <v>10</v>
      </c>
      <c r="B40" s="30" t="s">
        <v>11</v>
      </c>
      <c r="C40" s="34">
        <v>0.85</v>
      </c>
      <c r="D40" s="32" t="s">
        <v>12</v>
      </c>
      <c r="E40" s="33">
        <f>1+C40/100</f>
        <v>1.0085</v>
      </c>
    </row>
    <row r="41" spans="1:5" ht="18" x14ac:dyDescent="0.25">
      <c r="A41" s="19" t="s">
        <v>13</v>
      </c>
      <c r="B41" s="30" t="s">
        <v>14</v>
      </c>
      <c r="C41" s="31">
        <v>0.85</v>
      </c>
      <c r="D41" s="32" t="s">
        <v>15</v>
      </c>
      <c r="E41" s="33">
        <f>1+C48/100</f>
        <v>1.0349999999999999</v>
      </c>
    </row>
    <row r="42" spans="1:5" ht="18" x14ac:dyDescent="0.25">
      <c r="A42" s="19" t="s">
        <v>16</v>
      </c>
      <c r="B42" s="30" t="s">
        <v>17</v>
      </c>
      <c r="C42" s="31">
        <v>0.48</v>
      </c>
      <c r="D42" s="32"/>
      <c r="E42" s="33"/>
    </row>
    <row r="43" spans="1:5" ht="18" x14ac:dyDescent="0.25">
      <c r="A43" s="19" t="s">
        <v>18</v>
      </c>
      <c r="B43" s="30" t="s">
        <v>19</v>
      </c>
      <c r="C43" s="34">
        <f>SUM(C44:C47)</f>
        <v>8.15</v>
      </c>
      <c r="D43" s="32" t="s">
        <v>20</v>
      </c>
      <c r="E43" s="33">
        <f>1-C43/100</f>
        <v>0.91849999999999998</v>
      </c>
    </row>
    <row r="44" spans="1:5" ht="18" x14ac:dyDescent="0.25">
      <c r="A44" s="35"/>
      <c r="B44" s="36" t="s">
        <v>21</v>
      </c>
      <c r="C44" s="34">
        <v>0.65</v>
      </c>
      <c r="D44" s="32"/>
      <c r="E44" s="37"/>
    </row>
    <row r="45" spans="1:5" ht="18" x14ac:dyDescent="0.25">
      <c r="A45" s="35"/>
      <c r="B45" s="36" t="s">
        <v>22</v>
      </c>
      <c r="C45" s="34">
        <v>3</v>
      </c>
      <c r="D45" s="32"/>
      <c r="E45" s="37"/>
    </row>
    <row r="46" spans="1:5" ht="18" x14ac:dyDescent="0.25">
      <c r="A46" s="19"/>
      <c r="B46" s="36" t="s">
        <v>23</v>
      </c>
      <c r="C46" s="34">
        <v>4.5</v>
      </c>
      <c r="D46" s="32"/>
      <c r="E46" s="37"/>
    </row>
    <row r="47" spans="1:5" ht="18" x14ac:dyDescent="0.25">
      <c r="A47" s="28"/>
      <c r="B47" s="36" t="s">
        <v>24</v>
      </c>
      <c r="C47" s="34">
        <v>0</v>
      </c>
      <c r="D47" s="32"/>
      <c r="E47" s="37"/>
    </row>
    <row r="48" spans="1:5" ht="18" x14ac:dyDescent="0.25">
      <c r="A48" s="19" t="s">
        <v>25</v>
      </c>
      <c r="B48" s="30" t="s">
        <v>26</v>
      </c>
      <c r="C48" s="34">
        <v>3.5</v>
      </c>
      <c r="D48" s="32"/>
      <c r="E48" s="38"/>
    </row>
    <row r="49" spans="1:5" ht="18" x14ac:dyDescent="0.25">
      <c r="A49" s="28"/>
      <c r="B49" s="25"/>
      <c r="C49" s="26"/>
      <c r="D49" s="32"/>
      <c r="E49" s="27"/>
    </row>
    <row r="50" spans="1:5" ht="18" x14ac:dyDescent="0.25">
      <c r="A50" s="28"/>
      <c r="B50" s="25"/>
      <c r="C50" s="26"/>
      <c r="D50" s="32"/>
      <c r="E50" s="27"/>
    </row>
    <row r="51" spans="1:5" ht="18" x14ac:dyDescent="0.25">
      <c r="A51" s="39"/>
      <c r="B51" s="25"/>
      <c r="C51" s="26"/>
      <c r="D51" s="26"/>
      <c r="E51" s="27"/>
    </row>
    <row r="52" spans="1:5" ht="18.75" thickBot="1" x14ac:dyDescent="0.3">
      <c r="A52" s="40"/>
      <c r="B52" s="41" t="s">
        <v>27</v>
      </c>
      <c r="C52" s="42">
        <f>ROUND(E39*E40*E41/E43-1,4)</f>
        <v>0.1686</v>
      </c>
      <c r="D52" s="43"/>
      <c r="E52" s="44"/>
    </row>
  </sheetData>
  <mergeCells count="1">
    <mergeCell ref="A5:E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</dc:creator>
  <cp:lastModifiedBy>Luiz Eduardo</cp:lastModifiedBy>
  <dcterms:created xsi:type="dcterms:W3CDTF">2020-08-26T19:43:02Z</dcterms:created>
  <dcterms:modified xsi:type="dcterms:W3CDTF">2020-11-28T14:12:44Z</dcterms:modified>
</cp:coreProperties>
</file>